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"/>
  </bookViews>
  <sheets>
    <sheet name="Čerpání rozpočtu 2015-2016" sheetId="1" r:id="rId1"/>
    <sheet name="Plán rozpočtu na rok 2016-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<sst xmlns="http://schemas.openxmlformats.org/spreadsheetml/2006/main" count="87" uniqueCount="79">
  <si>
    <t>číslo</t>
  </si>
  <si>
    <t>datum</t>
  </si>
  <si>
    <t>SR</t>
  </si>
  <si>
    <t>text</t>
  </si>
  <si>
    <t>výdej-čerpání / 648310</t>
  </si>
  <si>
    <t>dokladu</t>
  </si>
  <si>
    <t>příjem</t>
  </si>
  <si>
    <t>501 0741, 501 0920 (558 0302)</t>
  </si>
  <si>
    <t>5180431(5180821)</t>
  </si>
  <si>
    <t>PS k 1.1.2016</t>
  </si>
  <si>
    <t>76/2016</t>
  </si>
  <si>
    <t>2581/2016</t>
  </si>
  <si>
    <t>277/2016</t>
  </si>
  <si>
    <t>2586/2016</t>
  </si>
  <si>
    <t>2596/2016</t>
  </si>
  <si>
    <t>1976/2016</t>
  </si>
  <si>
    <t>1978/2016</t>
  </si>
  <si>
    <t>2629/2016</t>
  </si>
  <si>
    <t>1598/2016</t>
  </si>
  <si>
    <t>535/2016</t>
  </si>
  <si>
    <t>2735/2016</t>
  </si>
  <si>
    <t>2769/2016</t>
  </si>
  <si>
    <t>Nájem sálu - ples GPB</t>
  </si>
  <si>
    <t>Celkem</t>
  </si>
  <si>
    <t>Celkem výdej</t>
  </si>
  <si>
    <r>
      <t xml:space="preserve"> </t>
    </r>
    <r>
      <rPr>
        <b/>
        <sz val="10"/>
        <rFont val="Lucida Sans Unicode"/>
        <family val="2"/>
      </rPr>
      <t xml:space="preserve"> </t>
    </r>
    <r>
      <rPr>
        <b/>
        <sz val="10"/>
        <rFont val="Arial CE"/>
        <family val="2"/>
      </rPr>
      <t>Zbývá čerpat</t>
    </r>
  </si>
  <si>
    <t>Zpracovala: Veronika Žárská</t>
  </si>
  <si>
    <t xml:space="preserve">Celkem </t>
  </si>
  <si>
    <t>výdej</t>
  </si>
  <si>
    <t>Zůstatek</t>
  </si>
  <si>
    <t>Čerpání darů SR - není čerpání z rozpočtu školy - rok 2016</t>
  </si>
  <si>
    <t>Příjem daru</t>
  </si>
  <si>
    <t>Přednáška Holky z Venuše a Kluci z Marsu - prevence</t>
  </si>
  <si>
    <t>Exit Tour - prevence</t>
  </si>
  <si>
    <t>Květinová výzdoba</t>
  </si>
  <si>
    <t>Doprava Ostrava divadlo-žáci</t>
  </si>
  <si>
    <t>Cestovné žáků na reprezentaci ve sportu</t>
  </si>
  <si>
    <t>Přenáška Nebezpečí kyberšikany - prevence</t>
  </si>
  <si>
    <t>Nábytek do studovny a knihovny pro žáky</t>
  </si>
  <si>
    <t>Preventivní program PPP Ostrava</t>
  </si>
  <si>
    <t>Tabule do odborné učebny</t>
  </si>
  <si>
    <t>Wifi do studovny pro žáky</t>
  </si>
  <si>
    <t>Dne: 4. 11. 2016</t>
  </si>
  <si>
    <t>Čerpání od 1.9. 2015 - 4.11. 2016</t>
  </si>
  <si>
    <t>Gymnázium Petra Bezruče, příspěvková organizace</t>
  </si>
  <si>
    <t>Československé armády 517</t>
  </si>
  <si>
    <t>739 01 Frýdek-Místek</t>
  </si>
  <si>
    <t>Plán čerpání příspěvku "Spolku rodičů" na školní rok 2016/2017</t>
  </si>
  <si>
    <t>plán roku 2017</t>
  </si>
  <si>
    <t xml:space="preserve">plánovaný </t>
  </si>
  <si>
    <t>poznámka</t>
  </si>
  <si>
    <t>Zůstatek k 31. 12. 2016</t>
  </si>
  <si>
    <t>účelové prostředky</t>
  </si>
  <si>
    <t>nájem Národní dům-ples GPB</t>
  </si>
  <si>
    <t>ostatní prostředky</t>
  </si>
  <si>
    <t>reprezentace studentů - sportovní soutěže,
olympiády (cestovné, startovné)</t>
  </si>
  <si>
    <t>přednášky, prevence pro studenty</t>
  </si>
  <si>
    <t>divadlo - doprava pro studenty</t>
  </si>
  <si>
    <t>knihy do studovny a knihovny</t>
  </si>
  <si>
    <t>ostatní spotřební materiál (EVVO,chemie)</t>
  </si>
  <si>
    <t>vybavení - pomůcky předmětů pro studenty</t>
  </si>
  <si>
    <t>Celkem aktuální rok</t>
  </si>
  <si>
    <t>Předpokládaný zůstatek SRPŠ k 31.12.2017</t>
  </si>
  <si>
    <t>Návrhy čerpání pro "Spolek rodičů"( popř. dary škole)</t>
  </si>
  <si>
    <t>dopadové matrace TV na gymnastiku - 4 ks</t>
  </si>
  <si>
    <t>1 ks/11 000</t>
  </si>
  <si>
    <t>studovna PC pracoviště pro žáky - 3ks</t>
  </si>
  <si>
    <t>spolufinancování obměny učeben IVT - 32 ks PC
-rozšíření virtualizace desktopů</t>
  </si>
  <si>
    <t>1 ks/15 000</t>
  </si>
  <si>
    <t>obnova vybavení posilovny</t>
  </si>
  <si>
    <t>různé nářadí</t>
  </si>
  <si>
    <t>estetizace školy-jednotný systém nástěnek - 60 ks</t>
  </si>
  <si>
    <t>1 ks /1 900</t>
  </si>
  <si>
    <t>závěsné hodiny na chodby</t>
  </si>
  <si>
    <t xml:space="preserve">18 ks </t>
  </si>
  <si>
    <t>vedení kroužků (IVT, sboreček aj. )</t>
  </si>
  <si>
    <t>cena za 1 kroužek</t>
  </si>
  <si>
    <t>hudební nástroje</t>
  </si>
  <si>
    <t>kytary, bubny, aj.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</si>
</sst>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_-* #,##0.0\ _K_č_-;\-* #,##0.0\ _K_č_-;_-* &quot;-&quot;?\ _K_č_-;_-@_-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0"/>
      <color rgb="FFFF0000"/>
      <name val="Arial CE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double"/>
      <right style="medium"/>
      <top style="medium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/>
      <top style="thin"/>
      <bottom style="medium"/>
    </border>
    <border>
      <left style="double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3" fontId="4" fillId="34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 wrapText="1"/>
    </xf>
    <xf numFmtId="4" fontId="0" fillId="0" borderId="13" xfId="38" applyNumberFormat="1" applyFill="1" applyBorder="1" applyAlignment="1">
      <alignment horizontal="right" wrapText="1"/>
    </xf>
    <xf numFmtId="4" fontId="0" fillId="0" borderId="16" xfId="0" applyNumberFormat="1" applyFill="1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4" fontId="0" fillId="0" borderId="13" xfId="0" applyNumberFormat="1" applyFill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2" fontId="0" fillId="0" borderId="13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17" xfId="0" applyFill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18" xfId="0" applyFill="1" applyBorder="1" applyAlignment="1">
      <alignment wrapText="1"/>
    </xf>
    <xf numFmtId="4" fontId="0" fillId="0" borderId="18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164" fontId="0" fillId="0" borderId="16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14" fontId="0" fillId="0" borderId="13" xfId="0" applyNumberFormat="1" applyBorder="1" applyAlignment="1">
      <alignment horizontal="right" wrapText="1"/>
    </xf>
    <xf numFmtId="49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4" fontId="50" fillId="0" borderId="13" xfId="0" applyNumberFormat="1" applyFont="1" applyBorder="1" applyAlignment="1">
      <alignment wrapText="1"/>
    </xf>
    <xf numFmtId="4" fontId="50" fillId="0" borderId="13" xfId="0" applyNumberFormat="1" applyFont="1" applyBorder="1" applyAlignment="1">
      <alignment horizontal="right" wrapText="1"/>
    </xf>
    <xf numFmtId="49" fontId="0" fillId="0" borderId="19" xfId="0" applyNumberFormat="1" applyBorder="1" applyAlignment="1">
      <alignment horizontal="center" wrapText="1"/>
    </xf>
    <xf numFmtId="14" fontId="0" fillId="0" borderId="20" xfId="0" applyNumberFormat="1" applyBorder="1" applyAlignment="1">
      <alignment horizontal="right" wrapText="1"/>
    </xf>
    <xf numFmtId="4" fontId="0" fillId="0" borderId="20" xfId="0" applyNumberFormat="1" applyBorder="1" applyAlignment="1">
      <alignment horizontal="right" wrapText="1"/>
    </xf>
    <xf numFmtId="0" fontId="0" fillId="0" borderId="20" xfId="0" applyBorder="1" applyAlignment="1">
      <alignment wrapText="1"/>
    </xf>
    <xf numFmtId="164" fontId="0" fillId="0" borderId="20" xfId="0" applyNumberFormat="1" applyBorder="1" applyAlignment="1">
      <alignment wrapText="1"/>
    </xf>
    <xf numFmtId="4" fontId="0" fillId="0" borderId="13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4" fontId="0" fillId="0" borderId="22" xfId="0" applyNumberFormat="1" applyBorder="1" applyAlignment="1">
      <alignment wrapText="1"/>
    </xf>
    <xf numFmtId="4" fontId="0" fillId="0" borderId="22" xfId="0" applyNumberFormat="1" applyBorder="1" applyAlignment="1">
      <alignment horizontal="center" wrapText="1"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 horizontal="right" wrapText="1"/>
    </xf>
    <xf numFmtId="4" fontId="0" fillId="0" borderId="23" xfId="0" applyNumberFormat="1" applyBorder="1" applyAlignment="1">
      <alignment horizontal="right" wrapText="1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4" fontId="4" fillId="34" borderId="26" xfId="0" applyNumberFormat="1" applyFont="1" applyFill="1" applyBorder="1" applyAlignment="1">
      <alignment horizontal="center"/>
    </xf>
    <xf numFmtId="0" fontId="4" fillId="35" borderId="26" xfId="0" applyFont="1" applyFill="1" applyBorder="1" applyAlignment="1">
      <alignment/>
    </xf>
    <xf numFmtId="4" fontId="4" fillId="34" borderId="26" xfId="0" applyNumberFormat="1" applyFont="1" applyFill="1" applyBorder="1" applyAlignment="1">
      <alignment horizontal="right"/>
    </xf>
    <xf numFmtId="0" fontId="6" fillId="36" borderId="24" xfId="0" applyFont="1" applyFill="1" applyBorder="1" applyAlignment="1">
      <alignment horizontal="left"/>
    </xf>
    <xf numFmtId="0" fontId="0" fillId="36" borderId="27" xfId="0" applyFill="1" applyBorder="1" applyAlignment="1">
      <alignment/>
    </xf>
    <xf numFmtId="2" fontId="0" fillId="36" borderId="27" xfId="0" applyNumberFormat="1" applyFill="1" applyBorder="1" applyAlignment="1">
      <alignment/>
    </xf>
    <xf numFmtId="4" fontId="4" fillId="36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5" borderId="26" xfId="0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37" borderId="26" xfId="0" applyFont="1" applyFill="1" applyBorder="1" applyAlignment="1">
      <alignment horizontal="center"/>
    </xf>
    <xf numFmtId="2" fontId="4" fillId="37" borderId="26" xfId="0" applyNumberFormat="1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2" fontId="4" fillId="34" borderId="26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9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4" fontId="9" fillId="0" borderId="16" xfId="0" applyNumberFormat="1" applyFont="1" applyBorder="1" applyAlignment="1">
      <alignment horizontal="right" wrapText="1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2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14" borderId="0" xfId="0" applyFont="1" applyFill="1" applyAlignment="1">
      <alignment horizontal="center"/>
    </xf>
    <xf numFmtId="0" fontId="0" fillId="14" borderId="0" xfId="0" applyFill="1" applyAlignment="1">
      <alignment/>
    </xf>
    <xf numFmtId="0" fontId="30" fillId="6" borderId="28" xfId="0" applyFont="1" applyFill="1" applyBorder="1" applyAlignment="1">
      <alignment horizontal="center"/>
    </xf>
    <xf numFmtId="0" fontId="30" fillId="6" borderId="29" xfId="0" applyFont="1" applyFill="1" applyBorder="1" applyAlignment="1">
      <alignment horizontal="center"/>
    </xf>
    <xf numFmtId="0" fontId="30" fillId="6" borderId="30" xfId="0" applyFont="1" applyFill="1" applyBorder="1" applyAlignment="1">
      <alignment horizontal="center"/>
    </xf>
    <xf numFmtId="0" fontId="30" fillId="6" borderId="31" xfId="0" applyFont="1" applyFill="1" applyBorder="1" applyAlignment="1">
      <alignment horizontal="center"/>
    </xf>
    <xf numFmtId="0" fontId="30" fillId="6" borderId="32" xfId="0" applyFont="1" applyFill="1" applyBorder="1" applyAlignment="1">
      <alignment horizontal="center"/>
    </xf>
    <xf numFmtId="0" fontId="30" fillId="6" borderId="33" xfId="0" applyFont="1" applyFill="1" applyBorder="1" applyAlignment="1">
      <alignment horizontal="center"/>
    </xf>
    <xf numFmtId="0" fontId="30" fillId="6" borderId="34" xfId="0" applyFont="1" applyFill="1" applyBorder="1" applyAlignment="1">
      <alignment horizontal="center"/>
    </xf>
    <xf numFmtId="0" fontId="0" fillId="6" borderId="35" xfId="0" applyFont="1" applyFill="1" applyBorder="1" applyAlignment="1">
      <alignment/>
    </xf>
    <xf numFmtId="0" fontId="30" fillId="12" borderId="32" xfId="0" applyFont="1" applyFill="1" applyBorder="1" applyAlignment="1">
      <alignment/>
    </xf>
    <xf numFmtId="165" fontId="30" fillId="12" borderId="33" xfId="0" applyNumberFormat="1" applyFont="1" applyFill="1" applyBorder="1" applyAlignment="1">
      <alignment horizontal="center"/>
    </xf>
    <xf numFmtId="165" fontId="0" fillId="6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0" fillId="6" borderId="32" xfId="0" applyFont="1" applyFill="1" applyBorder="1" applyAlignment="1">
      <alignment/>
    </xf>
    <xf numFmtId="165" fontId="30" fillId="6" borderId="33" xfId="0" applyNumberFormat="1" applyFont="1" applyFill="1" applyBorder="1" applyAlignment="1">
      <alignment horizontal="center"/>
    </xf>
    <xf numFmtId="0" fontId="0" fillId="0" borderId="35" xfId="0" applyFont="1" applyBorder="1" applyAlignment="1">
      <alignment wrapText="1"/>
    </xf>
    <xf numFmtId="0" fontId="30" fillId="0" borderId="32" xfId="0" applyFont="1" applyFill="1" applyBorder="1" applyAlignment="1">
      <alignment/>
    </xf>
    <xf numFmtId="0" fontId="31" fillId="0" borderId="32" xfId="0" applyFont="1" applyBorder="1" applyAlignment="1">
      <alignment wrapText="1"/>
    </xf>
    <xf numFmtId="165" fontId="0" fillId="6" borderId="3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165" fontId="31" fillId="6" borderId="34" xfId="0" applyNumberFormat="1" applyFont="1" applyFill="1" applyBorder="1" applyAlignment="1">
      <alignment horizontal="center"/>
    </xf>
    <xf numFmtId="0" fontId="31" fillId="0" borderId="36" xfId="0" applyFont="1" applyFill="1" applyBorder="1" applyAlignment="1">
      <alignment/>
    </xf>
    <xf numFmtId="165" fontId="30" fillId="6" borderId="37" xfId="0" applyNumberFormat="1" applyFont="1" applyFill="1" applyBorder="1" applyAlignment="1">
      <alignment horizontal="center"/>
    </xf>
    <xf numFmtId="165" fontId="31" fillId="6" borderId="38" xfId="0" applyNumberFormat="1" applyFont="1" applyFill="1" applyBorder="1" applyAlignment="1">
      <alignment horizontal="center"/>
    </xf>
    <xf numFmtId="0" fontId="0" fillId="0" borderId="39" xfId="0" applyFont="1" applyBorder="1" applyAlignment="1">
      <alignment wrapText="1"/>
    </xf>
    <xf numFmtId="0" fontId="30" fillId="0" borderId="40" xfId="0" applyFont="1" applyFill="1" applyBorder="1" applyAlignment="1">
      <alignment/>
    </xf>
    <xf numFmtId="165" fontId="30" fillId="6" borderId="41" xfId="0" applyNumberFormat="1" applyFont="1" applyFill="1" applyBorder="1" applyAlignment="1">
      <alignment horizontal="center"/>
    </xf>
    <xf numFmtId="165" fontId="30" fillId="6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165" fontId="30" fillId="6" borderId="45" xfId="0" applyNumberFormat="1" applyFont="1" applyFill="1" applyBorder="1" applyAlignment="1">
      <alignment horizontal="center"/>
    </xf>
    <xf numFmtId="165" fontId="30" fillId="6" borderId="4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30" fillId="0" borderId="48" xfId="0" applyFont="1" applyFill="1" applyBorder="1" applyAlignment="1">
      <alignment/>
    </xf>
    <xf numFmtId="165" fontId="30" fillId="6" borderId="49" xfId="0" applyNumberFormat="1" applyFont="1" applyFill="1" applyBorder="1" applyAlignment="1">
      <alignment/>
    </xf>
    <xf numFmtId="165" fontId="30" fillId="6" borderId="50" xfId="0" applyNumberFormat="1" applyFont="1" applyFill="1" applyBorder="1" applyAlignment="1">
      <alignment/>
    </xf>
    <xf numFmtId="0" fontId="0" fillId="18" borderId="51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43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31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43" fontId="0" fillId="0" borderId="54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31" fillId="0" borderId="32" xfId="0" applyFont="1" applyFill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3" fontId="0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ocuments\Zaloha%20ucetni\Dokumenty\&#269;erp&#225;n&#237;%20daru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 fond-zůstatek"/>
      <sheetName val="dar Biocel"/>
      <sheetName val="SRPŠ 2007"/>
      <sheetName val="SR 1.9.06-30.3.07"/>
      <sheetName val="SR 1.4.-31.8.07"/>
      <sheetName val="1.9.07-30.6.08"/>
      <sheetName val="Suidová"/>
      <sheetName val="SRPŠ 2008"/>
      <sheetName val="Kočí"/>
      <sheetName val="MIKO international"/>
      <sheetName val="Distep 2008"/>
      <sheetName val="1.9.08-30.6.09"/>
      <sheetName val="1.9.09-31.8.2010"/>
      <sheetName val="SRPŠ 2009"/>
      <sheetName val="TEZU BIO s.r.o."/>
      <sheetName val="Liberdová"/>
      <sheetName val="pojistné náhrady-RF"/>
      <sheetName val="SRPŠ 2010"/>
      <sheetName val="Distep 2010"/>
      <sheetName val="SRPŠ 2011"/>
      <sheetName val="1.9.10 -31.8.2011"/>
      <sheetName val="Distep 2011"/>
      <sheetName val="Fridrich Petr 2011"/>
      <sheetName val="ČEZ 2011"/>
      <sheetName val="Jelínek 2011"/>
      <sheetName val="Navrátil-AULA"/>
      <sheetName val="Baranová"/>
      <sheetName val="SRPŠ 2012"/>
      <sheetName val="1.9.11-31.8.12"/>
      <sheetName val="Život dětem 2013"/>
      <sheetName val="1.9.12-31.8.13"/>
      <sheetName val="SRPŠ 2013"/>
      <sheetName val="1.9.13-31.8.14"/>
      <sheetName val="2014 SRPŠ"/>
      <sheetName val="Život dětem 2014"/>
      <sheetName val="SRPŠ 1.9.2014-31.8.2015"/>
      <sheetName val="SRPŠ 2015"/>
      <sheetName val="SRPŠ 1.9.2015-31.8.2016"/>
      <sheetName val="SRPŠ 2016"/>
      <sheetName val="SRPŠ  1.9.2016-31.8.2017"/>
      <sheetName val="Macíček"/>
      <sheetName val="Distep 2016"/>
      <sheetName val="dar profesoři"/>
      <sheetName val="Marketing.centrum"/>
      <sheetName val="Burel 2015"/>
      <sheetName val="Život dětem 2015"/>
      <sheetName val="Život dětem 2016"/>
      <sheetName val="alfa Mach "/>
      <sheetName val="tabulka čerpání darů"/>
    </sheetNames>
    <sheetDataSet>
      <sheetData sheetId="36">
        <row r="40"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1">
      <selection activeCell="D50" sqref="D50"/>
    </sheetView>
  </sheetViews>
  <sheetFormatPr defaultColWidth="9.140625" defaultRowHeight="15"/>
  <cols>
    <col min="1" max="1" width="10.140625" style="0" customWidth="1"/>
    <col min="2" max="2" width="10.00390625" style="0" customWidth="1"/>
    <col min="3" max="3" width="14.00390625" style="0" customWidth="1"/>
    <col min="4" max="4" width="26.28125" style="0" customWidth="1"/>
    <col min="5" max="5" width="13.28125" style="0" customWidth="1"/>
    <col min="6" max="6" width="17.57421875" style="0" bestFit="1" customWidth="1"/>
    <col min="7" max="7" width="13.00390625" style="0" customWidth="1"/>
    <col min="9" max="9" width="10.7109375" style="0" bestFit="1" customWidth="1"/>
  </cols>
  <sheetData>
    <row r="2" spans="1:6" ht="15.75">
      <c r="A2" s="1" t="s">
        <v>30</v>
      </c>
      <c r="B2" s="2"/>
      <c r="C2" s="2"/>
      <c r="D2" s="2"/>
      <c r="E2" s="2"/>
      <c r="F2" s="2"/>
    </row>
    <row r="4" spans="1:4" ht="15.75">
      <c r="A4" s="3" t="s">
        <v>43</v>
      </c>
      <c r="B4" s="3"/>
      <c r="C4" s="4"/>
      <c r="D4" s="4"/>
    </row>
    <row r="5" ht="15.75" thickBot="1"/>
    <row r="6" spans="1:6" ht="15">
      <c r="A6" s="5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7"/>
    </row>
    <row r="7" spans="1:9" ht="39.75" thickBot="1">
      <c r="A7" s="8" t="s">
        <v>5</v>
      </c>
      <c r="B7" s="9"/>
      <c r="C7" s="10" t="s">
        <v>6</v>
      </c>
      <c r="D7" s="10"/>
      <c r="E7" s="11" t="s">
        <v>7</v>
      </c>
      <c r="F7" s="12" t="s">
        <v>8</v>
      </c>
      <c r="I7" s="13"/>
    </row>
    <row r="8" spans="1:9" ht="15">
      <c r="A8" s="14"/>
      <c r="B8" s="15">
        <v>42370</v>
      </c>
      <c r="C8" s="16">
        <f>'[1]SRPŠ 2015'!C40</f>
        <v>0</v>
      </c>
      <c r="D8" s="17" t="s">
        <v>9</v>
      </c>
      <c r="E8" s="18"/>
      <c r="F8" s="19"/>
      <c r="I8" s="13"/>
    </row>
    <row r="9" spans="1:9" ht="27.75" customHeight="1">
      <c r="A9" s="14" t="s">
        <v>10</v>
      </c>
      <c r="B9" s="15">
        <v>42391</v>
      </c>
      <c r="C9" s="16">
        <v>100000</v>
      </c>
      <c r="D9" s="87" t="s">
        <v>31</v>
      </c>
      <c r="E9" s="21"/>
      <c r="F9" s="19"/>
      <c r="I9" s="13"/>
    </row>
    <row r="10" spans="1:6" ht="30">
      <c r="A10" s="14" t="s">
        <v>11</v>
      </c>
      <c r="B10" s="15">
        <v>42452</v>
      </c>
      <c r="C10" s="16"/>
      <c r="D10" s="20" t="s">
        <v>32</v>
      </c>
      <c r="E10" s="22"/>
      <c r="F10" s="23">
        <v>1700</v>
      </c>
    </row>
    <row r="11" spans="1:6" ht="15.75" customHeight="1">
      <c r="A11" s="24" t="s">
        <v>12</v>
      </c>
      <c r="B11" s="15">
        <v>42461</v>
      </c>
      <c r="C11" s="16">
        <v>25000</v>
      </c>
      <c r="D11" s="87" t="s">
        <v>31</v>
      </c>
      <c r="E11" s="25"/>
      <c r="F11" s="26"/>
    </row>
    <row r="12" spans="1:9" ht="15">
      <c r="A12" s="14" t="s">
        <v>13</v>
      </c>
      <c r="B12" s="15">
        <v>42461</v>
      </c>
      <c r="C12" s="27"/>
      <c r="D12" s="20" t="s">
        <v>33</v>
      </c>
      <c r="E12" s="25"/>
      <c r="F12" s="26">
        <v>3000</v>
      </c>
      <c r="I12" s="28"/>
    </row>
    <row r="13" spans="1:9" ht="30">
      <c r="A13" s="14" t="s">
        <v>14</v>
      </c>
      <c r="B13" s="15">
        <v>42466</v>
      </c>
      <c r="C13" s="16"/>
      <c r="D13" s="20" t="s">
        <v>35</v>
      </c>
      <c r="E13" s="25"/>
      <c r="F13" s="26">
        <v>2559.5</v>
      </c>
      <c r="I13" s="28"/>
    </row>
    <row r="14" spans="1:9" ht="14.25" customHeight="1">
      <c r="A14" s="29" t="s">
        <v>15</v>
      </c>
      <c r="B14" s="15">
        <v>42464</v>
      </c>
      <c r="C14" s="30"/>
      <c r="D14" s="31" t="s">
        <v>34</v>
      </c>
      <c r="E14" s="32">
        <v>260</v>
      </c>
      <c r="F14" s="26"/>
      <c r="I14" s="28"/>
    </row>
    <row r="15" spans="1:6" ht="30">
      <c r="A15" s="14" t="s">
        <v>16</v>
      </c>
      <c r="B15" s="15">
        <v>42464</v>
      </c>
      <c r="C15" s="16"/>
      <c r="D15" s="20" t="s">
        <v>36</v>
      </c>
      <c r="E15" s="33"/>
      <c r="F15" s="26">
        <v>10000</v>
      </c>
    </row>
    <row r="16" spans="1:6" ht="30">
      <c r="A16" s="14" t="s">
        <v>17</v>
      </c>
      <c r="B16" s="15">
        <v>42493</v>
      </c>
      <c r="C16" s="16"/>
      <c r="D16" s="20" t="s">
        <v>37</v>
      </c>
      <c r="E16" s="21"/>
      <c r="F16" s="34">
        <v>2840</v>
      </c>
    </row>
    <row r="17" spans="1:6" ht="14.25" customHeight="1">
      <c r="A17" s="35" t="s">
        <v>18</v>
      </c>
      <c r="B17" s="36">
        <v>42513</v>
      </c>
      <c r="C17" s="16"/>
      <c r="D17" s="31" t="s">
        <v>41</v>
      </c>
      <c r="E17" s="33">
        <v>3420</v>
      </c>
      <c r="F17" s="26">
        <v>13203</v>
      </c>
    </row>
    <row r="18" spans="1:6" ht="15">
      <c r="A18" s="14" t="s">
        <v>19</v>
      </c>
      <c r="B18" s="36">
        <v>42538</v>
      </c>
      <c r="C18" s="16">
        <v>50000</v>
      </c>
      <c r="D18" s="87" t="s">
        <v>31</v>
      </c>
      <c r="E18" s="33"/>
      <c r="F18" s="26"/>
    </row>
    <row r="19" spans="1:6" ht="27" customHeight="1">
      <c r="A19" s="14" t="s">
        <v>20</v>
      </c>
      <c r="B19" s="15">
        <v>42605</v>
      </c>
      <c r="C19" s="16"/>
      <c r="D19" s="20" t="s">
        <v>38</v>
      </c>
      <c r="E19" s="33">
        <v>103555</v>
      </c>
      <c r="F19" s="26"/>
    </row>
    <row r="20" spans="1:6" ht="13.5" customHeight="1">
      <c r="A20" s="37" t="s">
        <v>21</v>
      </c>
      <c r="B20" s="15">
        <v>42627</v>
      </c>
      <c r="C20" s="16"/>
      <c r="D20" s="38" t="s">
        <v>40</v>
      </c>
      <c r="E20" s="25"/>
      <c r="F20" s="26">
        <v>5378.75</v>
      </c>
    </row>
    <row r="21" spans="1:6" ht="15" customHeight="1">
      <c r="A21" s="14"/>
      <c r="B21" s="82">
        <v>42417</v>
      </c>
      <c r="C21" s="39"/>
      <c r="D21" s="83" t="s">
        <v>22</v>
      </c>
      <c r="E21" s="40"/>
      <c r="F21" s="84">
        <v>25000</v>
      </c>
    </row>
    <row r="22" spans="1:6" ht="24" customHeight="1">
      <c r="A22" s="14"/>
      <c r="B22" s="82">
        <v>42676</v>
      </c>
      <c r="C22" s="39"/>
      <c r="D22" s="83" t="s">
        <v>39</v>
      </c>
      <c r="E22" s="40"/>
      <c r="F22" s="84">
        <v>4083.75</v>
      </c>
    </row>
    <row r="23" spans="1:6" ht="15">
      <c r="A23" s="41"/>
      <c r="B23" s="42"/>
      <c r="C23" s="43"/>
      <c r="D23" s="44"/>
      <c r="E23" s="45"/>
      <c r="F23" s="34"/>
    </row>
    <row r="24" spans="1:6" ht="15">
      <c r="A24" s="14"/>
      <c r="B24" s="15"/>
      <c r="C24" s="16"/>
      <c r="D24" s="20"/>
      <c r="E24" s="33"/>
      <c r="F24" s="26"/>
    </row>
    <row r="25" spans="1:6" ht="15">
      <c r="A25" s="14"/>
      <c r="B25" s="15"/>
      <c r="C25" s="16"/>
      <c r="D25" s="20"/>
      <c r="E25" s="33"/>
      <c r="F25" s="26"/>
    </row>
    <row r="26" spans="1:6" ht="15">
      <c r="A26" s="14"/>
      <c r="B26" s="15"/>
      <c r="C26" s="16"/>
      <c r="D26" s="20"/>
      <c r="E26" s="25"/>
      <c r="F26" s="26"/>
    </row>
    <row r="27" spans="1:6" ht="15">
      <c r="A27" s="14"/>
      <c r="B27" s="15"/>
      <c r="C27" s="46"/>
      <c r="D27" s="20"/>
      <c r="E27" s="33"/>
      <c r="F27" s="26"/>
    </row>
    <row r="28" spans="1:6" ht="15">
      <c r="A28" s="14"/>
      <c r="B28" s="15"/>
      <c r="C28" s="46"/>
      <c r="D28" s="20"/>
      <c r="E28" s="33"/>
      <c r="F28" s="26"/>
    </row>
    <row r="29" spans="1:6" ht="15.75" thickBot="1">
      <c r="A29" s="47"/>
      <c r="B29" s="48"/>
      <c r="C29" s="49"/>
      <c r="D29" s="50"/>
      <c r="E29" s="51"/>
      <c r="F29" s="52"/>
    </row>
    <row r="30" spans="1:6" ht="15.75" thickBot="1">
      <c r="A30" s="53" t="s">
        <v>23</v>
      </c>
      <c r="B30" s="54" t="s">
        <v>6</v>
      </c>
      <c r="C30" s="55">
        <f>SUM(C8:C29)</f>
        <v>175000</v>
      </c>
      <c r="D30" s="56" t="s">
        <v>24</v>
      </c>
      <c r="E30" s="57">
        <f>SUM(E8:E29)</f>
        <v>107235</v>
      </c>
      <c r="F30" s="57">
        <f>SUM(F8:F29)</f>
        <v>67765</v>
      </c>
    </row>
    <row r="31" spans="1:6" ht="15.75" thickBot="1">
      <c r="A31" s="58" t="s">
        <v>25</v>
      </c>
      <c r="B31" s="59"/>
      <c r="C31" s="59"/>
      <c r="D31" s="59"/>
      <c r="E31" s="60"/>
      <c r="F31" s="61">
        <f>C30-E30-F30</f>
        <v>0</v>
      </c>
    </row>
    <row r="34" spans="2:7" ht="15.75" thickBot="1">
      <c r="B34" s="62"/>
      <c r="C34" s="62"/>
      <c r="D34" s="62"/>
      <c r="E34" s="62"/>
      <c r="F34" s="62"/>
      <c r="G34" s="62"/>
    </row>
    <row r="35" spans="1:7" ht="15.75" thickBot="1">
      <c r="A35" s="63" t="s">
        <v>27</v>
      </c>
      <c r="B35" s="63" t="s">
        <v>6</v>
      </c>
      <c r="C35" s="64">
        <f>C30</f>
        <v>175000</v>
      </c>
      <c r="D35" s="65"/>
      <c r="E35" s="65"/>
      <c r="F35" s="66"/>
      <c r="G35" s="62"/>
    </row>
    <row r="36" spans="1:7" ht="15.75" thickBot="1">
      <c r="A36" s="67" t="s">
        <v>27</v>
      </c>
      <c r="B36" s="67" t="s">
        <v>28</v>
      </c>
      <c r="C36" s="68">
        <f>E30+F30</f>
        <v>175000</v>
      </c>
      <c r="D36" s="65"/>
      <c r="E36" s="65"/>
      <c r="F36" s="65"/>
      <c r="G36" s="65"/>
    </row>
    <row r="37" spans="1:7" ht="15.75" thickBot="1">
      <c r="A37" s="69" t="s">
        <v>29</v>
      </c>
      <c r="B37" s="70"/>
      <c r="C37" s="71">
        <f>C35-C36</f>
        <v>0</v>
      </c>
      <c r="D37" s="72"/>
      <c r="E37" s="62"/>
      <c r="F37" s="72"/>
      <c r="G37" s="72"/>
    </row>
    <row r="38" spans="2:7" ht="15">
      <c r="B38" s="73"/>
      <c r="C38" s="74"/>
      <c r="D38" s="72"/>
      <c r="E38" s="62"/>
      <c r="F38" s="72"/>
      <c r="G38" s="72"/>
    </row>
    <row r="39" spans="2:7" ht="15">
      <c r="B39" s="73"/>
      <c r="C39" s="74"/>
      <c r="D39" s="72"/>
      <c r="E39" s="62"/>
      <c r="F39" s="72"/>
      <c r="G39" s="72"/>
    </row>
    <row r="40" spans="1:7" ht="15">
      <c r="A40" s="85" t="s">
        <v>42</v>
      </c>
      <c r="B40" s="86"/>
      <c r="C40" s="85"/>
      <c r="D40" s="72"/>
      <c r="E40" s="62"/>
      <c r="F40" s="72"/>
      <c r="G40" s="72"/>
    </row>
    <row r="41" spans="1:7" ht="15">
      <c r="A41" s="85" t="s">
        <v>26</v>
      </c>
      <c r="B41" s="85"/>
      <c r="C41" s="85"/>
      <c r="D41" s="72"/>
      <c r="E41" s="62"/>
      <c r="F41" s="72"/>
      <c r="G41" s="72"/>
    </row>
    <row r="42" spans="2:7" ht="15">
      <c r="B42" s="73"/>
      <c r="C42" s="74"/>
      <c r="D42" s="72"/>
      <c r="E42" s="62"/>
      <c r="F42" s="72"/>
      <c r="G42" s="72"/>
    </row>
    <row r="43" spans="2:7" ht="15">
      <c r="B43" s="73"/>
      <c r="C43" s="74"/>
      <c r="D43" s="72"/>
      <c r="E43" s="62"/>
      <c r="F43" s="72"/>
      <c r="G43" s="72"/>
    </row>
    <row r="44" spans="2:7" ht="15">
      <c r="B44" s="73"/>
      <c r="C44" s="74"/>
      <c r="D44" s="72"/>
      <c r="E44" s="62"/>
      <c r="F44" s="72"/>
      <c r="G44" s="72"/>
    </row>
    <row r="45" spans="2:7" ht="15">
      <c r="B45" s="73"/>
      <c r="C45" s="74"/>
      <c r="D45" s="75"/>
      <c r="E45" s="62"/>
      <c r="F45" s="72"/>
      <c r="G45" s="72"/>
    </row>
    <row r="46" spans="2:7" ht="15">
      <c r="B46" s="73"/>
      <c r="C46" s="74"/>
      <c r="D46" s="72"/>
      <c r="E46" s="62"/>
      <c r="F46" s="72"/>
      <c r="G46" s="72"/>
    </row>
    <row r="47" spans="2:7" ht="15">
      <c r="B47" s="73"/>
      <c r="C47" s="74"/>
      <c r="D47" s="72"/>
      <c r="E47" s="62"/>
      <c r="F47" s="72"/>
      <c r="G47" s="72"/>
    </row>
    <row r="48" spans="2:7" ht="15">
      <c r="B48" s="73"/>
      <c r="C48" s="74"/>
      <c r="D48" s="72"/>
      <c r="E48" s="62"/>
      <c r="F48" s="72"/>
      <c r="G48" s="72"/>
    </row>
    <row r="49" spans="2:7" ht="15">
      <c r="B49" s="73"/>
      <c r="C49" s="74"/>
      <c r="D49" s="76"/>
      <c r="E49" s="62"/>
      <c r="F49" s="72"/>
      <c r="G49" s="72"/>
    </row>
    <row r="50" spans="2:7" ht="15">
      <c r="B50" s="65"/>
      <c r="C50" s="77"/>
      <c r="D50" s="78"/>
      <c r="E50" s="77"/>
      <c r="F50" s="79"/>
      <c r="G50" s="79"/>
    </row>
    <row r="51" spans="2:7" ht="15">
      <c r="B51" s="80"/>
      <c r="C51" s="62"/>
      <c r="D51" s="62"/>
      <c r="E51" s="62"/>
      <c r="F51" s="62"/>
      <c r="G51" s="79"/>
    </row>
    <row r="52" spans="2:7" ht="15">
      <c r="B52" s="62"/>
      <c r="C52" s="62"/>
      <c r="D52" s="62"/>
      <c r="E52" s="62"/>
      <c r="F52" s="62"/>
      <c r="G52" s="62"/>
    </row>
    <row r="53" spans="2:7" ht="15">
      <c r="B53" s="62"/>
      <c r="C53" s="62"/>
      <c r="D53" s="62"/>
      <c r="E53" s="62"/>
      <c r="F53" s="62"/>
      <c r="G53" s="62"/>
    </row>
    <row r="54" spans="2:7" ht="15">
      <c r="B54" s="62"/>
      <c r="C54" s="62"/>
      <c r="D54" s="62"/>
      <c r="E54" s="62"/>
      <c r="F54" s="62"/>
      <c r="G54" s="62"/>
    </row>
    <row r="55" spans="2:7" ht="15">
      <c r="B55" s="62"/>
      <c r="C55" s="62"/>
      <c r="D55" s="62"/>
      <c r="E55" s="62"/>
      <c r="F55" s="62"/>
      <c r="G55" s="62"/>
    </row>
    <row r="56" spans="2:7" ht="15">
      <c r="B56" s="62"/>
      <c r="C56" s="65"/>
      <c r="D56" s="65"/>
      <c r="E56" s="79"/>
      <c r="F56" s="62"/>
      <c r="G56" s="62"/>
    </row>
    <row r="57" spans="2:7" ht="15">
      <c r="B57" s="62"/>
      <c r="C57" s="65"/>
      <c r="D57" s="65"/>
      <c r="E57" s="79"/>
      <c r="F57" s="62"/>
      <c r="G57" s="62"/>
    </row>
    <row r="58" spans="2:7" ht="15">
      <c r="B58" s="62"/>
      <c r="C58" s="65"/>
      <c r="D58" s="62"/>
      <c r="E58" s="79"/>
      <c r="F58" s="81"/>
      <c r="G58" s="62"/>
    </row>
    <row r="59" spans="2:7" ht="15">
      <c r="B59" s="62"/>
      <c r="C59" s="62"/>
      <c r="D59" s="62"/>
      <c r="E59" s="62"/>
      <c r="F59" s="62"/>
      <c r="G59" s="62"/>
    </row>
    <row r="60" spans="2:7" ht="15">
      <c r="B60" s="62"/>
      <c r="C60" s="62"/>
      <c r="D60" s="62"/>
      <c r="E60" s="62"/>
      <c r="F60" s="62"/>
      <c r="G60" s="62"/>
    </row>
    <row r="61" spans="2:7" ht="15">
      <c r="B61" s="62"/>
      <c r="C61" s="62"/>
      <c r="D61" s="62"/>
      <c r="E61" s="62"/>
      <c r="F61" s="62"/>
      <c r="G61" s="62"/>
    </row>
    <row r="62" spans="2:7" ht="15">
      <c r="B62" s="62"/>
      <c r="C62" s="62"/>
      <c r="D62" s="62"/>
      <c r="E62" s="62"/>
      <c r="F62" s="62"/>
      <c r="G62" s="62"/>
    </row>
    <row r="63" spans="2:7" ht="15">
      <c r="B63" s="62"/>
      <c r="C63" s="62"/>
      <c r="D63" s="62"/>
      <c r="E63" s="62"/>
      <c r="F63" s="62"/>
      <c r="G63" s="62"/>
    </row>
    <row r="64" spans="2:7" ht="15">
      <c r="B64" s="62"/>
      <c r="C64" s="62"/>
      <c r="D64" s="62"/>
      <c r="E64" s="62"/>
      <c r="F64" s="62"/>
      <c r="G64" s="62"/>
    </row>
    <row r="65" spans="2:7" ht="15">
      <c r="B65" s="62"/>
      <c r="C65" s="62"/>
      <c r="D65" s="62"/>
      <c r="E65" s="62"/>
      <c r="F65" s="62"/>
      <c r="G65" s="6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45.421875" style="0" customWidth="1"/>
    <col min="2" max="2" width="30.421875" style="0" customWidth="1"/>
    <col min="3" max="3" width="30.7109375" style="0" customWidth="1"/>
    <col min="4" max="4" width="31.28125" style="0" customWidth="1"/>
  </cols>
  <sheetData>
    <row r="1" spans="1:4" ht="15">
      <c r="A1" s="88" t="s">
        <v>44</v>
      </c>
      <c r="B1" s="88"/>
      <c r="C1" s="88"/>
      <c r="D1" s="88"/>
    </row>
    <row r="2" spans="1:4" ht="15">
      <c r="A2" s="89" t="s">
        <v>45</v>
      </c>
      <c r="B2" s="89"/>
      <c r="C2" s="89"/>
      <c r="D2" s="89"/>
    </row>
    <row r="3" spans="1:4" ht="15">
      <c r="A3" s="88" t="s">
        <v>46</v>
      </c>
      <c r="B3" s="88"/>
      <c r="C3" s="88"/>
      <c r="D3" s="88"/>
    </row>
    <row r="4" spans="1:3" ht="15">
      <c r="A4" s="90"/>
      <c r="B4" s="90"/>
      <c r="C4" s="90"/>
    </row>
    <row r="5" spans="1:4" ht="15.75">
      <c r="A5" s="91" t="s">
        <v>47</v>
      </c>
      <c r="B5" s="91"/>
      <c r="C5" s="91"/>
      <c r="D5" s="91"/>
    </row>
    <row r="6" spans="1:3" ht="15">
      <c r="A6" s="92"/>
      <c r="B6" s="92"/>
      <c r="C6" s="92"/>
    </row>
    <row r="7" spans="1:4" ht="15.75" thickBot="1">
      <c r="A7" s="93"/>
      <c r="B7" s="93"/>
      <c r="C7" s="93"/>
      <c r="D7" s="94"/>
    </row>
    <row r="8" spans="1:4" ht="28.5" customHeight="1">
      <c r="A8" s="95" t="s">
        <v>3</v>
      </c>
      <c r="B8" s="96" t="s">
        <v>48</v>
      </c>
      <c r="C8" s="97" t="s">
        <v>49</v>
      </c>
      <c r="D8" s="98" t="s">
        <v>50</v>
      </c>
    </row>
    <row r="9" spans="1:4" ht="28.5" customHeight="1">
      <c r="A9" s="99"/>
      <c r="B9" s="100" t="s">
        <v>6</v>
      </c>
      <c r="C9" s="101" t="s">
        <v>28</v>
      </c>
      <c r="D9" s="102"/>
    </row>
    <row r="10" spans="1:4" ht="28.5" customHeight="1">
      <c r="A10" s="103" t="s">
        <v>51</v>
      </c>
      <c r="B10" s="104">
        <v>0</v>
      </c>
      <c r="C10" s="105"/>
      <c r="D10" s="106"/>
    </row>
    <row r="11" spans="1:4" ht="28.5" customHeight="1">
      <c r="A11" s="107" t="s">
        <v>52</v>
      </c>
      <c r="B11" s="108">
        <v>25000</v>
      </c>
      <c r="C11" s="105">
        <v>25000</v>
      </c>
      <c r="D11" s="109" t="s">
        <v>53</v>
      </c>
    </row>
    <row r="12" spans="1:4" ht="28.5" customHeight="1">
      <c r="A12" s="110" t="s">
        <v>54</v>
      </c>
      <c r="B12" s="108">
        <v>100000</v>
      </c>
      <c r="C12" s="105"/>
      <c r="D12" s="106"/>
    </row>
    <row r="13" spans="1:4" ht="28.5" customHeight="1">
      <c r="A13" s="111" t="s">
        <v>55</v>
      </c>
      <c r="B13" s="112"/>
      <c r="C13" s="105">
        <v>30000</v>
      </c>
      <c r="D13" s="106"/>
    </row>
    <row r="14" spans="1:4" ht="28.5" customHeight="1">
      <c r="A14" s="113" t="s">
        <v>56</v>
      </c>
      <c r="B14" s="112"/>
      <c r="C14" s="105">
        <v>5000</v>
      </c>
      <c r="D14" s="106"/>
    </row>
    <row r="15" spans="1:4" ht="28.5" customHeight="1">
      <c r="A15" s="113" t="s">
        <v>57</v>
      </c>
      <c r="B15" s="112"/>
      <c r="C15" s="105">
        <v>6000</v>
      </c>
      <c r="D15" s="106"/>
    </row>
    <row r="16" spans="1:4" ht="28.5" customHeight="1">
      <c r="A16" s="113" t="s">
        <v>58</v>
      </c>
      <c r="B16" s="112"/>
      <c r="C16" s="105">
        <v>10000</v>
      </c>
      <c r="D16" s="106"/>
    </row>
    <row r="17" spans="1:4" ht="28.5" customHeight="1">
      <c r="A17" s="114" t="s">
        <v>59</v>
      </c>
      <c r="B17" s="108"/>
      <c r="C17" s="115">
        <v>6000</v>
      </c>
      <c r="D17" s="109"/>
    </row>
    <row r="18" spans="1:4" ht="28.5" customHeight="1" thickBot="1">
      <c r="A18" s="116" t="s">
        <v>60</v>
      </c>
      <c r="B18" s="117"/>
      <c r="C18" s="118">
        <v>43000</v>
      </c>
      <c r="D18" s="119"/>
    </row>
    <row r="19" spans="1:4" ht="28.5" customHeight="1" thickTop="1">
      <c r="A19" s="120" t="s">
        <v>61</v>
      </c>
      <c r="B19" s="121">
        <f>SUM(B10:B17)</f>
        <v>125000</v>
      </c>
      <c r="C19" s="122">
        <f>SUM(C10:C18)</f>
        <v>125000</v>
      </c>
      <c r="D19" s="123"/>
    </row>
    <row r="20" spans="1:4" ht="28.5" customHeight="1">
      <c r="A20" s="124"/>
      <c r="B20" s="125"/>
      <c r="C20" s="126"/>
      <c r="D20" s="127"/>
    </row>
    <row r="21" spans="1:4" ht="28.5" customHeight="1" thickBot="1">
      <c r="A21" s="128" t="s">
        <v>62</v>
      </c>
      <c r="B21" s="129"/>
      <c r="C21" s="130">
        <f>B19-C19</f>
        <v>0</v>
      </c>
      <c r="D21" s="131"/>
    </row>
    <row r="26" spans="1:4" ht="16.5" thickBot="1">
      <c r="A26" s="132" t="s">
        <v>63</v>
      </c>
      <c r="B26" s="132"/>
      <c r="C26" s="132"/>
      <c r="D26" s="132"/>
    </row>
    <row r="27" spans="1:4" ht="30.75" customHeight="1">
      <c r="A27" s="133" t="s">
        <v>64</v>
      </c>
      <c r="B27" s="134"/>
      <c r="C27" s="135">
        <v>44000</v>
      </c>
      <c r="D27" s="136" t="s">
        <v>65</v>
      </c>
    </row>
    <row r="28" spans="1:4" ht="30.75" customHeight="1">
      <c r="A28" s="137" t="s">
        <v>66</v>
      </c>
      <c r="B28" s="138"/>
      <c r="C28" s="139">
        <v>45000</v>
      </c>
      <c r="D28" s="140"/>
    </row>
    <row r="29" spans="1:4" ht="30.75" customHeight="1">
      <c r="A29" s="141" t="s">
        <v>67</v>
      </c>
      <c r="B29" s="138"/>
      <c r="C29" s="139">
        <v>480000</v>
      </c>
      <c r="D29" s="140" t="s">
        <v>68</v>
      </c>
    </row>
    <row r="30" spans="1:4" ht="30.75" customHeight="1">
      <c r="A30" s="137" t="s">
        <v>69</v>
      </c>
      <c r="B30" s="138"/>
      <c r="C30" s="139">
        <v>40000</v>
      </c>
      <c r="D30" s="140" t="s">
        <v>70</v>
      </c>
    </row>
    <row r="31" spans="1:4" ht="30.75" customHeight="1">
      <c r="A31" s="137" t="s">
        <v>71</v>
      </c>
      <c r="B31" s="138"/>
      <c r="C31" s="139">
        <v>114000</v>
      </c>
      <c r="D31" s="140" t="s">
        <v>72</v>
      </c>
    </row>
    <row r="32" spans="1:4" ht="30.75" customHeight="1">
      <c r="A32" s="137" t="s">
        <v>73</v>
      </c>
      <c r="B32" s="138"/>
      <c r="C32" s="139">
        <v>60000</v>
      </c>
      <c r="D32" s="140" t="s">
        <v>74</v>
      </c>
    </row>
    <row r="33" spans="1:4" ht="30.75" customHeight="1">
      <c r="A33" s="137" t="s">
        <v>75</v>
      </c>
      <c r="B33" s="138"/>
      <c r="C33" s="139">
        <v>15000</v>
      </c>
      <c r="D33" s="140" t="s">
        <v>76</v>
      </c>
    </row>
    <row r="34" spans="1:4" ht="30.75" customHeight="1">
      <c r="A34" s="142" t="s">
        <v>77</v>
      </c>
      <c r="B34" s="138"/>
      <c r="C34" s="139">
        <v>50000</v>
      </c>
      <c r="D34" s="140" t="s">
        <v>78</v>
      </c>
    </row>
    <row r="35" spans="1:4" ht="30.75" customHeight="1" thickBot="1">
      <c r="A35" s="143"/>
      <c r="B35" s="144"/>
      <c r="C35" s="145"/>
      <c r="D35" s="146"/>
    </row>
  </sheetData>
  <sheetProtection/>
  <mergeCells count="6">
    <mergeCell ref="A1:D1"/>
    <mergeCell ref="A2:D2"/>
    <mergeCell ref="A3:D3"/>
    <mergeCell ref="A5:D5"/>
    <mergeCell ref="A7:C7"/>
    <mergeCell ref="A26:D2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Faltýnková</dc:creator>
  <cp:keywords/>
  <dc:description/>
  <cp:lastModifiedBy>Zdenek</cp:lastModifiedBy>
  <cp:lastPrinted>2016-11-03T11:06:45Z</cp:lastPrinted>
  <dcterms:created xsi:type="dcterms:W3CDTF">2016-11-03T07:49:21Z</dcterms:created>
  <dcterms:modified xsi:type="dcterms:W3CDTF">2016-11-10T17:53:21Z</dcterms:modified>
  <cp:category/>
  <cp:version/>
  <cp:contentType/>
  <cp:contentStatus/>
</cp:coreProperties>
</file>